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8_MSNA\Tabelle 2024\"/>
    </mc:Choice>
  </mc:AlternateContent>
  <bookViews>
    <workbookView xWindow="0" yWindow="0" windowWidth="23040" windowHeight="10512"/>
  </bookViews>
  <sheets>
    <sheet name="Tabella" sheetId="1" r:id="rId1"/>
    <sheet name="Gra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1"/>
  <c r="C5" i="1"/>
  <c r="C6" i="1"/>
  <c r="C7" i="1"/>
  <c r="C8" i="1"/>
  <c r="C9" i="1"/>
  <c r="C10" i="1"/>
  <c r="C11" i="1"/>
  <c r="C4" i="1"/>
  <c r="B12" i="1"/>
  <c r="E5" i="1" l="1"/>
  <c r="E6" i="1"/>
  <c r="E7" i="1"/>
  <c r="E8" i="1"/>
  <c r="E9" i="1"/>
  <c r="E10" i="1"/>
  <c r="E11" i="1"/>
  <c r="E4" i="1"/>
  <c r="D12" i="1"/>
</calcChain>
</file>

<file path=xl/sharedStrings.xml><?xml version="1.0" encoding="utf-8"?>
<sst xmlns="http://schemas.openxmlformats.org/spreadsheetml/2006/main" count="27" uniqueCount="17">
  <si>
    <t>Totale</t>
  </si>
  <si>
    <t>Maschi</t>
  </si>
  <si>
    <t>Femmine</t>
  </si>
  <si>
    <t>%</t>
  </si>
  <si>
    <t>Cittadini/e stranieri/e residenti al 01/01/2024 in Italia</t>
  </si>
  <si>
    <t>Minori Stranieri Non Accompagnati in Piemonte al 31/01/2024</t>
  </si>
  <si>
    <t>ALESSANDRIA</t>
  </si>
  <si>
    <t>ASTI</t>
  </si>
  <si>
    <t>BIELLA</t>
  </si>
  <si>
    <t>CUNEO</t>
  </si>
  <si>
    <t>NOVARA</t>
  </si>
  <si>
    <t>TORINO</t>
  </si>
  <si>
    <t>VERBANO CUSIO OSSOLA</t>
  </si>
  <si>
    <t>VERCELLI</t>
  </si>
  <si>
    <t>Fonte: Ministero del Lavoro</t>
  </si>
  <si>
    <t>Provincia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</si>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</sst>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b/>
      <sz val="11"/>
      <color theme="8" tint="-0.249977111117893"/>
      <name val="Bahnschrift Light"/>
      <family val="2"/>
    </font>
    <font>
      <sz val="10"/>
      <color theme="1"/>
      <name val="Bahnschrift Light"/>
      <family val="2"/>
    </font>
    <font>
      <b/>
      <sz val="12"/>
      <color theme="0"/>
      <name val="Bahnschrift Light"/>
      <family val="2"/>
    </font>
    <font>
      <sz val="10"/>
      <color theme="1"/>
      <name val="Bahnschrift Light"/>
      <family val="2"/>
    </font>
    <font>
      <b/>
      <sz val="10"/>
      <color theme="1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  <font>
      <sz val="10"/>
      <color theme="1"/>
      <name val="Bahnschrift Light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0" fillId="0" borderId="0" xfId="0" applyFont="1"/>
    <xf numFmtId="0" fontId="1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164" fontId="5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center" vertical="center"/>
    </xf>
  </cellXfs>
  <cellStyles count="1">
    <cellStyle name="Normale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b="1"/>
              <a:t>Minori</a:t>
            </a:r>
            <a:r>
              <a:rPr lang="it-IT" b="1" baseline="0"/>
              <a:t> Stranieri Non Accompagnati in Piemonte </a:t>
            </a:r>
            <a:br>
              <a:rPr lang="it-IT" b="1" baseline="0"/>
            </a:br>
            <a:r>
              <a:rPr lang="it-IT" b="1" baseline="0"/>
              <a:t>al</a:t>
            </a:r>
            <a:r>
              <a:rPr lang="it-IT" b="1"/>
              <a:t> 31/01/2024</a:t>
            </a:r>
          </a:p>
        </c:rich>
      </c:tx>
      <c:layout>
        <c:manualLayout>
          <c:xMode val="edge"/>
          <c:yMode val="edge"/>
          <c:x val="0.21754785345198557"/>
          <c:y val="3.7406483790523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Maschi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</c:dPt>
          <c:cat>
            <c:strRef>
              <c:f>Grafico!$A$4:$A$11</c:f>
              <c:strCache>
                <c:ptCount val="8"/>
                <c:pt idx="0">
                  <c:v>BIELLA</c:v>
                </c:pt>
                <c:pt idx="1">
                  <c:v>VERCELLI</c:v>
                </c:pt>
                <c:pt idx="2">
                  <c:v>VERBANO CUSIO OSSOLA</c:v>
                </c:pt>
                <c:pt idx="3">
                  <c:v>ASTI</c:v>
                </c:pt>
                <c:pt idx="4">
                  <c:v>CUNEO</c:v>
                </c:pt>
                <c:pt idx="5">
                  <c:v>ALESSANDRIA</c:v>
                </c:pt>
                <c:pt idx="6">
                  <c:v>NOVARA</c:v>
                </c:pt>
                <c:pt idx="7">
                  <c:v>TORINO</c:v>
                </c:pt>
              </c:strCache>
            </c:strRef>
          </c:cat>
          <c:val>
            <c:numRef>
              <c:f>Grafico!$B$4:$B$11</c:f>
              <c:numCache>
                <c:formatCode>General</c:formatCode>
                <c:ptCount val="8"/>
                <c:pt idx="0">
                  <c:v>15</c:v>
                </c:pt>
                <c:pt idx="1">
                  <c:v>22</c:v>
                </c:pt>
                <c:pt idx="2">
                  <c:v>26</c:v>
                </c:pt>
                <c:pt idx="3">
                  <c:v>57</c:v>
                </c:pt>
                <c:pt idx="4">
                  <c:v>57</c:v>
                </c:pt>
                <c:pt idx="5">
                  <c:v>101</c:v>
                </c:pt>
                <c:pt idx="6">
                  <c:v>85</c:v>
                </c:pt>
                <c:pt idx="7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1-4F23-96AA-1179B54D7C5B}"/>
            </c:ext>
          </c:extLst>
        </c:ser>
        <c:ser>
          <c:idx val="1"/>
          <c:order val="1"/>
          <c:tx>
            <c:v>Femmine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dPt>
          <c:cat>
            <c:strRef>
              <c:f>Grafico!$A$4:$A$11</c:f>
              <c:strCache>
                <c:ptCount val="8"/>
                <c:pt idx="0">
                  <c:v>BIELLA</c:v>
                </c:pt>
                <c:pt idx="1">
                  <c:v>VERCELLI</c:v>
                </c:pt>
                <c:pt idx="2">
                  <c:v>VERBANO CUSIO OSSOLA</c:v>
                </c:pt>
                <c:pt idx="3">
                  <c:v>ASTI</c:v>
                </c:pt>
                <c:pt idx="4">
                  <c:v>CUNEO</c:v>
                </c:pt>
                <c:pt idx="5">
                  <c:v>ALESSANDRIA</c:v>
                </c:pt>
                <c:pt idx="6">
                  <c:v>NOVARA</c:v>
                </c:pt>
                <c:pt idx="7">
                  <c:v>TORINO</c:v>
                </c:pt>
              </c:strCache>
            </c:strRef>
          </c:cat>
          <c:val>
            <c:numRef>
              <c:f>Grafico!$C$4:$C$11</c:f>
              <c:numCache>
                <c:formatCode>General</c:formatCode>
                <c:ptCount val="8"/>
                <c:pt idx="0">
                  <c:v>72</c:v>
                </c:pt>
                <c:pt idx="1">
                  <c:v>35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16</c:v>
                </c:pt>
                <c:pt idx="6">
                  <c:v>4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1-4F23-96AA-1179B54D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0463664"/>
        <c:axId val="70458672"/>
      </c:barChart>
      <c:catAx>
        <c:axId val="70463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70458672"/>
        <c:crosses val="autoZero"/>
        <c:auto val="1"/>
        <c:lblAlgn val="ctr"/>
        <c:lblOffset val="100"/>
        <c:noMultiLvlLbl val="0"/>
      </c:catAx>
      <c:valAx>
        <c:axId val="70458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7046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Bahnschrift Light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198120</xdr:colOff>
      <xdr:row>18</xdr:row>
      <xdr:rowOff>91440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3:E12" headerRowCount="0" headerRowDxfId="30" dataDxfId="29">
  <sortState ref="A3:E11">
    <sortCondition descending="1" ref="D4"/>
  </sortState>
  <tableColumns count="5">
    <tableColumn id="1" name="Colonna1" totalsRowLabel="Totale" headerRowDxfId="28" dataDxfId="6" totalsRowDxfId="27"/>
    <tableColumn id="3" name="Colonna3" headerRowDxfId="8" dataDxfId="5" totalsRowDxfId="7"/>
    <tableColumn id="2" name="Colonna2" headerRowDxfId="10" dataDxfId="3" totalsRowDxfId="9"/>
    <tableColumn id="6" name="Colonna5" headerRowDxfId="26" dataDxfId="4" totalsRowDxfId="25"/>
    <tableColumn id="4" name="Colonna4" totalsRowFunction="count" headerRowDxfId="24" dataDxfId="23" totalsRowDxfId="22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7" name="Tabella68" displayName="Tabella68" ref="A4:D11" headerRowCount="0" headerRowDxfId="21" dataDxfId="20">
  <sortState ref="A4:D11">
    <sortCondition ref="D4"/>
  </sortState>
  <tableColumns count="4">
    <tableColumn id="1" name="Colonna1" totalsRowLabel="Totale" headerRowDxfId="19" dataDxfId="18" totalsRowDxfId="17"/>
    <tableColumn id="2" name="Colonna2" headerRowDxfId="16" dataDxfId="15" totalsRowDxfId="14"/>
    <tableColumn id="3" name="Colonna3" headerRowDxfId="13" dataDxfId="12" totalsRowDxfId="11"/>
    <tableColumn id="4" name="Colonna4" headerRowDxfId="1" dataDxfId="2" totalsRow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A14" sqref="A14"/>
    </sheetView>
  </sheetViews>
  <sheetFormatPr defaultRowHeight="14.4" x14ac:dyDescent="0.3"/>
  <cols>
    <col min="1" max="1" width="33.109375" customWidth="1"/>
    <col min="2" max="2" width="10.77734375" style="18" customWidth="1"/>
    <col min="3" max="3" width="13.109375" style="18" customWidth="1"/>
    <col min="4" max="5" width="13.109375" customWidth="1"/>
    <col min="9" max="9" width="10.88671875" customWidth="1"/>
  </cols>
  <sheetData>
    <row r="1" spans="1:5" ht="15.6" x14ac:dyDescent="0.3">
      <c r="A1" s="13" t="s">
        <v>5</v>
      </c>
      <c r="B1" s="13"/>
      <c r="C1" s="13"/>
      <c r="D1" s="13"/>
      <c r="E1" s="13"/>
    </row>
    <row r="2" spans="1:5" ht="15.6" customHeight="1" x14ac:dyDescent="0.3">
      <c r="A2" s="14"/>
      <c r="B2" s="14"/>
      <c r="C2" s="14"/>
      <c r="D2" s="14"/>
      <c r="E2" s="14"/>
    </row>
    <row r="3" spans="1:5" x14ac:dyDescent="0.3">
      <c r="A3" s="9" t="s">
        <v>15</v>
      </c>
      <c r="B3" s="2" t="s">
        <v>1</v>
      </c>
      <c r="C3" s="2" t="s">
        <v>2</v>
      </c>
      <c r="D3" s="2" t="s">
        <v>0</v>
      </c>
      <c r="E3" s="2" t="s">
        <v>3</v>
      </c>
    </row>
    <row r="4" spans="1:5" x14ac:dyDescent="0.3">
      <c r="A4" s="1" t="s">
        <v>11</v>
      </c>
      <c r="B4" s="15">
        <v>394</v>
      </c>
      <c r="C4" s="15">
        <f>Tabella6[[#This Row],[Colonna5]]-Tabella6[[#This Row],[Colonna3]]</f>
        <v>72</v>
      </c>
      <c r="D4" s="4">
        <v>466</v>
      </c>
      <c r="E4" s="12">
        <f>Tabella6[[#This Row],[Colonna5]]*100/$D$12</f>
        <v>50.432900432900432</v>
      </c>
    </row>
    <row r="5" spans="1:5" x14ac:dyDescent="0.3">
      <c r="A5" s="1" t="s">
        <v>10</v>
      </c>
      <c r="B5" s="15">
        <v>85</v>
      </c>
      <c r="C5" s="15">
        <f>Tabella6[[#This Row],[Colonna5]]-Tabella6[[#This Row],[Colonna3]]</f>
        <v>35</v>
      </c>
      <c r="D5" s="4">
        <v>120</v>
      </c>
      <c r="E5" s="12">
        <f>Tabella6[[#This Row],[Colonna5]]*100/$D$12</f>
        <v>12.987012987012987</v>
      </c>
    </row>
    <row r="6" spans="1:5" x14ac:dyDescent="0.3">
      <c r="A6" s="1" t="s">
        <v>6</v>
      </c>
      <c r="B6" s="15">
        <v>101</v>
      </c>
      <c r="C6" s="15">
        <f>Tabella6[[#This Row],[Colonna5]]-Tabella6[[#This Row],[Colonna3]]</f>
        <v>8</v>
      </c>
      <c r="D6" s="4">
        <v>109</v>
      </c>
      <c r="E6" s="12">
        <f>Tabella6[[#This Row],[Colonna5]]*100/$D$12</f>
        <v>11.796536796536797</v>
      </c>
    </row>
    <row r="7" spans="1:5" x14ac:dyDescent="0.3">
      <c r="A7" s="1" t="s">
        <v>9</v>
      </c>
      <c r="B7" s="15">
        <v>57</v>
      </c>
      <c r="C7" s="15">
        <f>Tabella6[[#This Row],[Colonna5]]-Tabella6[[#This Row],[Colonna3]]</f>
        <v>16</v>
      </c>
      <c r="D7" s="4">
        <v>73</v>
      </c>
      <c r="E7" s="12">
        <f>Tabella6[[#This Row],[Colonna5]]*100/$D$12</f>
        <v>7.9004329004329001</v>
      </c>
    </row>
    <row r="8" spans="1:5" s="8" customFormat="1" x14ac:dyDescent="0.3">
      <c r="A8" s="1" t="s">
        <v>7</v>
      </c>
      <c r="B8" s="15">
        <v>57</v>
      </c>
      <c r="C8" s="15">
        <f>Tabella6[[#This Row],[Colonna5]]-Tabella6[[#This Row],[Colonna3]]</f>
        <v>11</v>
      </c>
      <c r="D8" s="4">
        <v>68</v>
      </c>
      <c r="E8" s="12">
        <f>Tabella6[[#This Row],[Colonna5]]*100/$D$12</f>
        <v>7.3593073593073592</v>
      </c>
    </row>
    <row r="9" spans="1:5" x14ac:dyDescent="0.3">
      <c r="A9" s="1" t="s">
        <v>12</v>
      </c>
      <c r="B9" s="15">
        <v>26</v>
      </c>
      <c r="C9" s="15">
        <f>Tabella6[[#This Row],[Colonna5]]-Tabella6[[#This Row],[Colonna3]]</f>
        <v>16</v>
      </c>
      <c r="D9" s="4">
        <v>42</v>
      </c>
      <c r="E9" s="12">
        <f>Tabella6[[#This Row],[Colonna5]]*100/$D$12</f>
        <v>4.5454545454545459</v>
      </c>
    </row>
    <row r="10" spans="1:5" x14ac:dyDescent="0.3">
      <c r="A10" s="1" t="s">
        <v>13</v>
      </c>
      <c r="B10" s="15">
        <v>22</v>
      </c>
      <c r="C10" s="15">
        <f>Tabella6[[#This Row],[Colonna5]]-Tabella6[[#This Row],[Colonna3]]</f>
        <v>4</v>
      </c>
      <c r="D10" s="4">
        <v>26</v>
      </c>
      <c r="E10" s="12">
        <f>Tabella6[[#This Row],[Colonna5]]*100/$D$12</f>
        <v>2.8138528138528138</v>
      </c>
    </row>
    <row r="11" spans="1:5" x14ac:dyDescent="0.3">
      <c r="A11" s="1" t="s">
        <v>8</v>
      </c>
      <c r="B11" s="15">
        <v>15</v>
      </c>
      <c r="C11" s="15">
        <f>Tabella6[[#This Row],[Colonna5]]-Tabella6[[#This Row],[Colonna3]]</f>
        <v>5</v>
      </c>
      <c r="D11" s="4">
        <v>20</v>
      </c>
      <c r="E11" s="12">
        <f>Tabella6[[#This Row],[Colonna5]]*100/$D$12</f>
        <v>2.1645021645021645</v>
      </c>
    </row>
    <row r="12" spans="1:5" x14ac:dyDescent="0.3">
      <c r="A12" s="6" t="s">
        <v>16</v>
      </c>
      <c r="B12" s="16">
        <f>SUBTOTAL(109,B3:B11)</f>
        <v>757</v>
      </c>
      <c r="C12" s="16">
        <f>SUBTOTAL(109,C3:C11)</f>
        <v>167</v>
      </c>
      <c r="D12" s="10">
        <f>SUBTOTAL(109,D3:D11)</f>
        <v>924</v>
      </c>
      <c r="E12" s="11"/>
    </row>
    <row r="13" spans="1:5" x14ac:dyDescent="0.3">
      <c r="B13" s="17"/>
      <c r="C13" s="17"/>
    </row>
    <row r="14" spans="1:5" x14ac:dyDescent="0.3">
      <c r="A14" s="7" t="s">
        <v>14</v>
      </c>
    </row>
  </sheetData>
  <sortState ref="A4:G23">
    <sortCondition descending="1" ref="E3"/>
  </sortState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sqref="A1:C1"/>
    </sheetView>
  </sheetViews>
  <sheetFormatPr defaultRowHeight="14.4" x14ac:dyDescent="0.3"/>
  <cols>
    <col min="1" max="1" width="32.5546875" bestFit="1" customWidth="1"/>
  </cols>
  <sheetData>
    <row r="1" spans="1:4" ht="15.6" x14ac:dyDescent="0.3">
      <c r="A1" s="13" t="s">
        <v>4</v>
      </c>
      <c r="B1" s="13"/>
      <c r="C1" s="13"/>
    </row>
    <row r="2" spans="1:4" ht="15.6" x14ac:dyDescent="0.3">
      <c r="A2" s="3"/>
      <c r="B2" s="3"/>
      <c r="C2" s="3"/>
    </row>
    <row r="3" spans="1:4" x14ac:dyDescent="0.3">
      <c r="A3" s="5"/>
      <c r="B3" s="5" t="s">
        <v>1</v>
      </c>
      <c r="C3" s="5" t="s">
        <v>2</v>
      </c>
    </row>
    <row r="4" spans="1:4" x14ac:dyDescent="0.3">
      <c r="A4" s="1" t="s">
        <v>8</v>
      </c>
      <c r="B4" s="15">
        <v>15</v>
      </c>
      <c r="C4" s="15">
        <f>Tabella6[[#This Row],[Colonna5]]-Tabella6[[#This Row],[Colonna3]]</f>
        <v>72</v>
      </c>
      <c r="D4" s="19"/>
    </row>
    <row r="5" spans="1:4" x14ac:dyDescent="0.3">
      <c r="A5" s="1" t="s">
        <v>13</v>
      </c>
      <c r="B5" s="15">
        <v>22</v>
      </c>
      <c r="C5" s="15">
        <f>Tabella6[[#This Row],[Colonna5]]-Tabella6[[#This Row],[Colonna3]]</f>
        <v>35</v>
      </c>
      <c r="D5" s="19"/>
    </row>
    <row r="6" spans="1:4" x14ac:dyDescent="0.3">
      <c r="A6" s="1" t="s">
        <v>12</v>
      </c>
      <c r="B6" s="15">
        <v>26</v>
      </c>
      <c r="C6" s="15">
        <f>Tabella6[[#This Row],[Colonna5]]-Tabella6[[#This Row],[Colonna3]]</f>
        <v>8</v>
      </c>
      <c r="D6" s="19"/>
    </row>
    <row r="7" spans="1:4" x14ac:dyDescent="0.3">
      <c r="A7" s="1" t="s">
        <v>7</v>
      </c>
      <c r="B7" s="15">
        <v>57</v>
      </c>
      <c r="C7" s="15">
        <f>Tabella6[[#This Row],[Colonna5]]-Tabella6[[#This Row],[Colonna3]]</f>
        <v>16</v>
      </c>
      <c r="D7" s="19"/>
    </row>
    <row r="8" spans="1:4" x14ac:dyDescent="0.3">
      <c r="A8" s="1" t="s">
        <v>9</v>
      </c>
      <c r="B8" s="15">
        <v>57</v>
      </c>
      <c r="C8" s="15">
        <f>Tabella6[[#This Row],[Colonna5]]-Tabella6[[#This Row],[Colonna3]]</f>
        <v>11</v>
      </c>
      <c r="D8" s="19"/>
    </row>
    <row r="9" spans="1:4" x14ac:dyDescent="0.3">
      <c r="A9" s="1" t="s">
        <v>6</v>
      </c>
      <c r="B9" s="15">
        <v>101</v>
      </c>
      <c r="C9" s="15">
        <f>Tabella6[[#This Row],[Colonna5]]-Tabella6[[#This Row],[Colonna3]]</f>
        <v>16</v>
      </c>
      <c r="D9" s="19"/>
    </row>
    <row r="10" spans="1:4" x14ac:dyDescent="0.3">
      <c r="A10" s="1" t="s">
        <v>10</v>
      </c>
      <c r="B10" s="15">
        <v>85</v>
      </c>
      <c r="C10" s="15">
        <f>Tabella6[[#This Row],[Colonna5]]-Tabella6[[#This Row],[Colonna3]]</f>
        <v>4</v>
      </c>
      <c r="D10" s="19"/>
    </row>
    <row r="11" spans="1:4" x14ac:dyDescent="0.3">
      <c r="A11" s="1" t="s">
        <v>11</v>
      </c>
      <c r="B11" s="15">
        <v>394</v>
      </c>
      <c r="C11" s="15">
        <f>Tabella6[[#This Row],[Colonna5]]-Tabella6[[#This Row],[Colonna3]]</f>
        <v>5</v>
      </c>
      <c r="D11" s="19"/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2024-04-23T08:18:20Z</dcterms:modified>
</cp:coreProperties>
</file>