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1P3pZG4GJ8v0Wr_m-As_cQ-uDIMu6Q3A2\piemonteimmigrazione new\TEMI\03_Minori\Tabelle 2024\"/>
    </mc:Choice>
  </mc:AlternateContent>
  <bookViews>
    <workbookView xWindow="0" yWindow="0" windowWidth="23040" windowHeight="10512"/>
  </bookViews>
  <sheets>
    <sheet name="Tabella" sheetId="1" r:id="rId1"/>
    <sheet name="Grafic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 s="1"/>
  <c r="D6" i="1"/>
  <c r="E6" i="1" s="1"/>
  <c r="D7" i="1"/>
  <c r="E7" i="1" s="1"/>
  <c r="D8" i="1"/>
  <c r="E8" i="1" s="1"/>
  <c r="D9" i="1"/>
  <c r="E9" i="1" s="1"/>
  <c r="D4" i="1"/>
  <c r="E4" i="1" s="1"/>
  <c r="C10" i="1"/>
  <c r="B10" i="1"/>
  <c r="D10" i="1" s="1"/>
  <c r="E10" i="1" s="1"/>
</calcChain>
</file>

<file path=xl/sharedStrings.xml><?xml version="1.0" encoding="utf-8"?>
<sst xmlns="http://schemas.openxmlformats.org/spreadsheetml/2006/main" count="42" uniqueCount="17">
  <si>
    <t>Totale</t>
  </si>
  <si>
    <t>Età</t>
  </si>
  <si>
    <t>0-2 anni</t>
  </si>
  <si>
    <t>12-14 anni</t>
  </si>
  <si>
    <t>15-17 anni</t>
  </si>
  <si>
    <t>minori stranieri</t>
  </si>
  <si>
    <t>minori italiani</t>
  </si>
  <si>
    <t>Totale minori in Piemonte</t>
  </si>
  <si>
    <t>3-5 anni</t>
  </si>
  <si>
    <t>6-8 anni</t>
  </si>
  <si>
    <t>9-11 anni</t>
  </si>
  <si>
    <t>% stranieri sul totale dei minori in Piemonte</t>
  </si>
  <si>
    <t>Rapporto delle fasce d'età dei/lle minori rispetto alla popolazione straniera e italiana in Piemonte al 31/12/2022</t>
  </si>
  <si>
    <t>Fasce d'età dei/lle minori stranieri e italiani in Piemonte al 31/12/2022</t>
  </si>
  <si>
    <t>% dei minori stranieri sulla popolazione straniera</t>
  </si>
  <si>
    <t>% dei minori italiani sulla popolazione italiana</t>
  </si>
  <si>
    <t>Fonte: Elaborazione dati Osservatorio demografico territoriale del Piemonte, dato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</si>
</sst>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Bahnschrift Light"/>
      <family val="2"/>
    </font>
    <font>
      <b/>
      <i/>
      <sz val="10"/>
      <color theme="1"/>
      <name val="Bahnschrift Light"/>
      <family val="2"/>
    </font>
    <font>
      <b/>
      <sz val="10"/>
      <color theme="1"/>
      <name val="Bahnschrift Light"/>
      <family val="2"/>
    </font>
    <font>
      <i/>
      <sz val="10"/>
      <name val="Bahnschrift Light"/>
      <family val="2"/>
    </font>
    <font>
      <i/>
      <sz val="9"/>
      <color theme="1"/>
      <name val="Bahnschrift Light"/>
      <family val="2"/>
    </font>
    <font>
      <sz val="10"/>
      <color theme="8" tint="-0.249977111117893"/>
      <name val="Bahnschrift Light"/>
      <family val="2"/>
    </font>
    <font>
      <sz val="10"/>
      <color theme="1"/>
      <name val="Bahnschrift Light"/>
      <family val="2"/>
    </font>
    <font>
      <b/>
      <sz val="9"/>
      <color theme="1"/>
      <name val="Bahnschrift Light"/>
      <family val="2"/>
    </font>
    <font>
      <b/>
      <sz val="9"/>
      <color theme="8" tint="-0.249977111117893"/>
      <name val="Bahnschrift Light"/>
      <family val="2"/>
    </font>
    <font>
      <b/>
      <sz val="10"/>
      <color theme="8" tint="-0.249977111117893"/>
      <name val="Bahnschrift Light"/>
      <family val="2"/>
    </font>
    <font>
      <b/>
      <sz val="11"/>
      <color theme="0"/>
      <name val="Bahnschrift Light"/>
      <family val="2"/>
    </font>
    <font>
      <b/>
      <sz val="10"/>
      <color theme="0"/>
      <name val="Bahnschrift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 tint="0.79998168889431442"/>
      </patternFill>
    </fill>
    <fill>
      <patternFill patternType="solid">
        <fgColor theme="0"/>
        <bgColor theme="8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n">
        <color theme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/>
    <xf numFmtId="3" fontId="1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3" fontId="7" fillId="0" borderId="0" xfId="0" applyNumberFormat="1" applyFont="1" applyAlignment="1">
      <alignment horizontal="center" vertical="center"/>
    </xf>
    <xf numFmtId="3" fontId="1" fillId="0" borderId="0" xfId="0" applyNumberFormat="1" applyFont="1"/>
    <xf numFmtId="3" fontId="1" fillId="0" borderId="0" xfId="0" applyNumberFormat="1" applyFont="1" applyAlignment="1">
      <alignment horizontal="center" vertical="center"/>
    </xf>
    <xf numFmtId="0" fontId="0" fillId="0" borderId="0" xfId="0" applyFont="1"/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6" fontId="1" fillId="0" borderId="0" xfId="0" applyNumberFormat="1" applyFont="1" applyBorder="1" applyAlignment="1">
      <alignment horizontal="left"/>
    </xf>
    <xf numFmtId="16" fontId="6" fillId="2" borderId="0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164" fontId="6" fillId="2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</cellXfs>
  <cellStyles count="1">
    <cellStyle name="Normale" xfId="0" builtinId="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Bahnschrift Light"/>
        <scheme val="none"/>
      </font>
      <numFmt numFmtId="164" formatCode="#,##0.0"/>
      <fill>
        <patternFill patternType="solid">
          <fgColor theme="8" tint="0.79998168889431442"/>
          <bgColor theme="8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164" formatCode="#,##0.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Bahnschrift Light" panose="020B0502040204020203" pitchFamily="34" charset="0"/>
                <a:ea typeface="+mn-ea"/>
                <a:cs typeface="+mn-cs"/>
              </a:defRPr>
            </a:pPr>
            <a:r>
              <a:rPr lang="it-IT">
                <a:latin typeface="Bahnschrift Light" panose="020B0502040204020203" pitchFamily="34" charset="0"/>
              </a:rPr>
              <a:t>Fasce d'età dei/lle minori stranieri e italiani </a:t>
            </a:r>
            <a:br>
              <a:rPr lang="it-IT">
                <a:latin typeface="Bahnschrift Light" panose="020B0502040204020203" pitchFamily="34" charset="0"/>
              </a:rPr>
            </a:br>
            <a:r>
              <a:rPr lang="it-IT">
                <a:latin typeface="Bahnschrift Light" panose="020B0502040204020203" pitchFamily="34" charset="0"/>
              </a:rPr>
              <a:t>in Piemonte al 31/12/2022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Bahnschrift Light" panose="020B0502040204020203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Grafico!$B$1</c:f>
              <c:strCache>
                <c:ptCount val="1"/>
                <c:pt idx="0">
                  <c:v>minori italiani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Grafico!$A$2:$A$7</c:f>
              <c:strCache>
                <c:ptCount val="6"/>
                <c:pt idx="0">
                  <c:v>15-17 anni</c:v>
                </c:pt>
                <c:pt idx="1">
                  <c:v>12-14 anni</c:v>
                </c:pt>
                <c:pt idx="2">
                  <c:v>9-11 anni</c:v>
                </c:pt>
                <c:pt idx="3">
                  <c:v>6-8 anni</c:v>
                </c:pt>
                <c:pt idx="4">
                  <c:v>3-5 anni</c:v>
                </c:pt>
                <c:pt idx="5">
                  <c:v>0-2 anni</c:v>
                </c:pt>
              </c:strCache>
            </c:strRef>
          </c:cat>
          <c:val>
            <c:numRef>
              <c:f>Grafico!$B$2:$B$7</c:f>
              <c:numCache>
                <c:formatCode>#,##0</c:formatCode>
                <c:ptCount val="6"/>
                <c:pt idx="0">
                  <c:v>104458</c:v>
                </c:pt>
                <c:pt idx="1">
                  <c:v>102586</c:v>
                </c:pt>
                <c:pt idx="2">
                  <c:v>94650</c:v>
                </c:pt>
                <c:pt idx="3">
                  <c:v>84576</c:v>
                </c:pt>
                <c:pt idx="4">
                  <c:v>73714</c:v>
                </c:pt>
                <c:pt idx="5">
                  <c:v>66533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E85-AB80-2F7D4943329D}"/>
            </c:ext>
          </c:extLst>
        </c:ser>
        <c:ser>
          <c:idx val="1"/>
          <c:order val="1"/>
          <c:tx>
            <c:strRef>
              <c:f>Grafico!$C$1</c:f>
              <c:strCache>
                <c:ptCount val="1"/>
                <c:pt idx="0">
                  <c:v>minori stranieri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Grafico!$A$2:$A$7</c:f>
              <c:strCache>
                <c:ptCount val="6"/>
                <c:pt idx="0">
                  <c:v>15-17 anni</c:v>
                </c:pt>
                <c:pt idx="1">
                  <c:v>12-14 anni</c:v>
                </c:pt>
                <c:pt idx="2">
                  <c:v>9-11 anni</c:v>
                </c:pt>
                <c:pt idx="3">
                  <c:v>6-8 anni</c:v>
                </c:pt>
                <c:pt idx="4">
                  <c:v>3-5 anni</c:v>
                </c:pt>
                <c:pt idx="5">
                  <c:v>0-2 anni</c:v>
                </c:pt>
              </c:strCache>
            </c:strRef>
          </c:cat>
          <c:val>
            <c:numRef>
              <c:f>Grafico!$C$2:$C$7</c:f>
              <c:numCache>
                <c:formatCode>#,##0</c:formatCode>
                <c:ptCount val="6"/>
                <c:pt idx="0">
                  <c:v>12668</c:v>
                </c:pt>
                <c:pt idx="1">
                  <c:v>14031</c:v>
                </c:pt>
                <c:pt idx="2">
                  <c:v>15143</c:v>
                </c:pt>
                <c:pt idx="3">
                  <c:v>16268</c:v>
                </c:pt>
                <c:pt idx="4">
                  <c:v>15978</c:v>
                </c:pt>
                <c:pt idx="5">
                  <c:v>14126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77-4E85-AB80-2F7D49433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1125376"/>
        <c:axId val="901121632"/>
      </c:barChart>
      <c:catAx>
        <c:axId val="901125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Bahnschrift Light" panose="020B0502040204020203" pitchFamily="34" charset="0"/>
                <a:ea typeface="+mn-ea"/>
                <a:cs typeface="+mn-cs"/>
              </a:defRPr>
            </a:pPr>
            <a:endParaRPr lang="it-IT"/>
          </a:p>
        </c:txPr>
        <c:crossAx val="901121632"/>
        <c:crosses val="autoZero"/>
        <c:auto val="1"/>
        <c:lblAlgn val="ctr"/>
        <c:lblOffset val="100"/>
        <c:noMultiLvlLbl val="0"/>
      </c:catAx>
      <c:valAx>
        <c:axId val="901121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Bahnschrift Light" panose="020B0502040204020203" pitchFamily="34" charset="0"/>
                <a:ea typeface="+mn-ea"/>
                <a:cs typeface="+mn-cs"/>
              </a:defRPr>
            </a:pPr>
            <a:endParaRPr lang="it-IT"/>
          </a:p>
        </c:txPr>
        <c:crossAx val="90112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Bahnschrift Light" panose="020B0502040204020203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Bahnschrift Light" panose="020B0502040204020203" pitchFamily="34" charset="0"/>
                <a:ea typeface="+mn-ea"/>
                <a:cs typeface="+mn-cs"/>
              </a:defRPr>
            </a:pPr>
            <a:r>
              <a:rPr lang="it-IT" sz="1200">
                <a:latin typeface="Bahnschrift Light" panose="020B0502040204020203" pitchFamily="34" charset="0"/>
              </a:rPr>
              <a:t>Rapporto delle fasce d'età dei/lle minori rispetto alla popolazione straniera e italiana in Piemonte al 31/12/2022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Bahnschrift Light" panose="020B0502040204020203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Grafico!$C$22</c:f>
              <c:strCache>
                <c:ptCount val="1"/>
                <c:pt idx="0">
                  <c:v>% dei minori stranieri sulla popolazione straniera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Grafico!$A$23:$A$28</c:f>
              <c:strCache>
                <c:ptCount val="6"/>
                <c:pt idx="0">
                  <c:v>15-17 anni</c:v>
                </c:pt>
                <c:pt idx="1">
                  <c:v>12-14 anni</c:v>
                </c:pt>
                <c:pt idx="2">
                  <c:v>9-11 anni</c:v>
                </c:pt>
                <c:pt idx="3">
                  <c:v>6-8 anni</c:v>
                </c:pt>
                <c:pt idx="4">
                  <c:v>3-5 anni</c:v>
                </c:pt>
                <c:pt idx="5">
                  <c:v>0-2 anni</c:v>
                </c:pt>
              </c:strCache>
            </c:strRef>
          </c:cat>
          <c:val>
            <c:numRef>
              <c:f>Grafico!$B$23:$B$28</c:f>
              <c:numCache>
                <c:formatCode>#,##0.0</c:formatCode>
                <c:ptCount val="6"/>
                <c:pt idx="0">
                  <c:v>2.7265720048309747</c:v>
                </c:pt>
                <c:pt idx="1">
                  <c:v>2.6777088943651073</c:v>
                </c:pt>
                <c:pt idx="2">
                  <c:v>2.4705627166636517</c:v>
                </c:pt>
                <c:pt idx="3">
                  <c:v>2.2076102728425253</c:v>
                </c:pt>
                <c:pt idx="4">
                  <c:v>1.924089382949228</c:v>
                </c:pt>
                <c:pt idx="5">
                  <c:v>1.7366502823854491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F-4096-B4B0-47DF584B81C0}"/>
            </c:ext>
          </c:extLst>
        </c:ser>
        <c:ser>
          <c:idx val="1"/>
          <c:order val="1"/>
          <c:tx>
            <c:strRef>
              <c:f>Grafico!$B$22</c:f>
              <c:strCache>
                <c:ptCount val="1"/>
                <c:pt idx="0">
                  <c:v>% dei minori italiani sulla popolazione italiana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Grafico!$A$23:$A$28</c:f>
              <c:strCache>
                <c:ptCount val="6"/>
                <c:pt idx="0">
                  <c:v>15-17 anni</c:v>
                </c:pt>
                <c:pt idx="1">
                  <c:v>12-14 anni</c:v>
                </c:pt>
                <c:pt idx="2">
                  <c:v>9-11 anni</c:v>
                </c:pt>
                <c:pt idx="3">
                  <c:v>6-8 anni</c:v>
                </c:pt>
                <c:pt idx="4">
                  <c:v>3-5 anni</c:v>
                </c:pt>
                <c:pt idx="5">
                  <c:v>0-2 anni</c:v>
                </c:pt>
              </c:strCache>
            </c:strRef>
          </c:cat>
          <c:val>
            <c:numRef>
              <c:f>Grafico!$C$23:$C$28</c:f>
              <c:numCache>
                <c:formatCode>#,##0.0</c:formatCode>
                <c:ptCount val="6"/>
                <c:pt idx="0">
                  <c:v>3.0144679230915665</c:v>
                </c:pt>
                <c:pt idx="1">
                  <c:v>3.3388063963449457</c:v>
                </c:pt>
                <c:pt idx="2">
                  <c:v>3.6034170949933371</c:v>
                </c:pt>
                <c:pt idx="3">
                  <c:v>3.8711212640395964</c:v>
                </c:pt>
                <c:pt idx="4">
                  <c:v>3.8021130782410051</c:v>
                </c:pt>
                <c:pt idx="5">
                  <c:v>3.3614125261755188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F-4096-B4B0-47DF584B8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5251216"/>
        <c:axId val="1111394144"/>
      </c:barChart>
      <c:catAx>
        <c:axId val="905251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Bahnschrift Light" panose="020B0502040204020203" pitchFamily="34" charset="0"/>
                <a:ea typeface="+mn-ea"/>
                <a:cs typeface="+mn-cs"/>
              </a:defRPr>
            </a:pPr>
            <a:endParaRPr lang="it-IT"/>
          </a:p>
        </c:txPr>
        <c:crossAx val="1111394144"/>
        <c:crosses val="autoZero"/>
        <c:auto val="1"/>
        <c:lblAlgn val="ctr"/>
        <c:lblOffset val="100"/>
        <c:noMultiLvlLbl val="0"/>
      </c:catAx>
      <c:valAx>
        <c:axId val="111139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Bahnschrift Light" panose="020B0502040204020203" pitchFamily="34" charset="0"/>
                <a:ea typeface="+mn-ea"/>
                <a:cs typeface="+mn-cs"/>
              </a:defRPr>
            </a:pPr>
            <a:endParaRPr lang="it-IT"/>
          </a:p>
        </c:txPr>
        <c:crossAx val="90525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Bahnschrift Light" panose="020B0502040204020203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60960</xdr:colOff>
      <xdr:row>16</xdr:row>
      <xdr:rowOff>15240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68580</xdr:colOff>
      <xdr:row>35</xdr:row>
      <xdr:rowOff>121920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6" name="Tabella6" displayName="Tabella6" ref="A3:E10" headerRowCount="0" headerRowDxfId="38" dataDxfId="37">
  <sortState ref="A3:G12">
    <sortCondition descending="1" ref="B3:B23"/>
  </sortState>
  <tableColumns count="5">
    <tableColumn id="1" name="Colonna1" totalsRowLabel="Totale" headerRowDxfId="36" dataDxfId="35" totalsRowDxfId="34"/>
    <tableColumn id="6" name="Colonna5" headerRowDxfId="33" dataDxfId="32" totalsRowDxfId="31"/>
    <tableColumn id="2" name="Colonna2" headerRowDxfId="30" dataDxfId="29" totalsRowDxfId="28"/>
    <tableColumn id="3" name="Colonna3" headerRowDxfId="27" dataDxfId="26" totalsRowDxfId="25"/>
    <tableColumn id="4" name="Colonna4" totalsRowFunction="count" headerRowDxfId="24" dataDxfId="23" totalsRowDxfId="22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1" name="Tabella62" displayName="Tabella62" ref="A15:C21" headerRowCount="0" headerRowDxfId="21" dataDxfId="20">
  <sortState ref="A18:G27">
    <sortCondition descending="1" ref="B3:B23"/>
  </sortState>
  <tableColumns count="3">
    <tableColumn id="1" name="Colonna1" totalsRowLabel="Totale" headerRowDxfId="19" dataDxfId="18" totalsRowDxfId="17"/>
    <tableColumn id="6" name="Colonna5" headerRowDxfId="16" dataDxfId="15" totalsRowDxfId="14"/>
    <tableColumn id="2" name="Colonna2" headerRowDxfId="13" dataDxfId="12" totalsRowDxfId="11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id="2" name="Tabella623" displayName="Tabella623" ref="A22:C28" headerRowCount="0" headerRowDxfId="10" dataDxfId="9">
  <sortState ref="A22:G31">
    <sortCondition descending="1" ref="F3:F23"/>
  </sortState>
  <tableColumns count="3">
    <tableColumn id="1" name="Colonna1" totalsRowLabel="Totale" headerRowDxfId="8" dataDxfId="7" totalsRowDxfId="6"/>
    <tableColumn id="6" name="Colonna5" headerRowDxfId="5" dataDxfId="4" totalsRowDxfId="3"/>
    <tableColumn id="2" name="Colonna2" headerRowDxfId="2" dataDxfId="1" totalsRow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13" zoomScale="130" zoomScaleNormal="130" workbookViewId="0">
      <selection activeCell="A24" sqref="A24"/>
    </sheetView>
  </sheetViews>
  <sheetFormatPr defaultRowHeight="14.4" x14ac:dyDescent="0.3"/>
  <cols>
    <col min="1" max="1" width="20.88671875" customWidth="1"/>
    <col min="2" max="2" width="19.5546875" customWidth="1"/>
    <col min="3" max="3" width="18.77734375" customWidth="1"/>
    <col min="4" max="4" width="13.109375" customWidth="1"/>
    <col min="5" max="5" width="16.6640625" customWidth="1"/>
    <col min="6" max="6" width="14" customWidth="1"/>
    <col min="7" max="7" width="25.77734375" customWidth="1"/>
    <col min="10" max="10" width="10.88671875" customWidth="1"/>
  </cols>
  <sheetData>
    <row r="1" spans="1:8" x14ac:dyDescent="0.3">
      <c r="A1" s="32" t="s">
        <v>13</v>
      </c>
      <c r="B1" s="32"/>
      <c r="C1" s="32"/>
      <c r="D1" s="32"/>
      <c r="E1" s="32"/>
    </row>
    <row r="2" spans="1:8" ht="15.6" customHeight="1" x14ac:dyDescent="0.3">
      <c r="A2" s="31"/>
      <c r="B2" s="31"/>
      <c r="C2" s="31"/>
      <c r="D2" s="31"/>
      <c r="E2" s="31"/>
    </row>
    <row r="3" spans="1:8" ht="39.6" x14ac:dyDescent="0.3">
      <c r="A3" s="28" t="s">
        <v>1</v>
      </c>
      <c r="B3" s="26" t="s">
        <v>5</v>
      </c>
      <c r="C3" s="26" t="s">
        <v>6</v>
      </c>
      <c r="D3" s="26" t="s">
        <v>7</v>
      </c>
      <c r="E3" s="11" t="s">
        <v>11</v>
      </c>
      <c r="H3" s="6"/>
    </row>
    <row r="4" spans="1:8" s="8" customFormat="1" x14ac:dyDescent="0.3">
      <c r="A4" s="19" t="s">
        <v>2</v>
      </c>
      <c r="B4" s="7">
        <v>14126</v>
      </c>
      <c r="C4" s="7">
        <v>66533</v>
      </c>
      <c r="D4" s="7">
        <f>SUM(Tabella6[[#This Row],[Colonna5]:[Colonna2]])</f>
        <v>80659</v>
      </c>
      <c r="E4" s="7">
        <f>Tabella6[[#This Row],[Colonna5]]*100/Tabella6[[#This Row],[Colonna3]]</f>
        <v>17.513234728920516</v>
      </c>
      <c r="F4"/>
      <c r="G4"/>
      <c r="H4" s="6"/>
    </row>
    <row r="5" spans="1:8" x14ac:dyDescent="0.3">
      <c r="A5" s="22" t="s">
        <v>8</v>
      </c>
      <c r="B5" s="7">
        <v>15978</v>
      </c>
      <c r="C5" s="7">
        <v>73714</v>
      </c>
      <c r="D5" s="7">
        <f>SUM(Tabella6[[#This Row],[Colonna5]:[Colonna2]])</f>
        <v>89692</v>
      </c>
      <c r="E5" s="7">
        <f>Tabella6[[#This Row],[Colonna5]]*100/Tabella6[[#This Row],[Colonna3]]</f>
        <v>17.814297819203496</v>
      </c>
      <c r="H5" s="6"/>
    </row>
    <row r="6" spans="1:8" x14ac:dyDescent="0.3">
      <c r="A6" s="19" t="s">
        <v>9</v>
      </c>
      <c r="B6" s="5">
        <v>16268</v>
      </c>
      <c r="C6" s="5">
        <v>84576</v>
      </c>
      <c r="D6" s="7">
        <f>SUM(Tabella6[[#This Row],[Colonna5]:[Colonna2]])</f>
        <v>100844</v>
      </c>
      <c r="E6" s="7">
        <f>Tabella6[[#This Row],[Colonna5]]*100/Tabella6[[#This Row],[Colonna3]]</f>
        <v>16.131847209551385</v>
      </c>
      <c r="H6" s="6"/>
    </row>
    <row r="7" spans="1:8" x14ac:dyDescent="0.3">
      <c r="A7" s="19" t="s">
        <v>10</v>
      </c>
      <c r="B7" s="5">
        <v>15143</v>
      </c>
      <c r="C7" s="5">
        <v>94650</v>
      </c>
      <c r="D7" s="7">
        <f>SUM(Tabella6[[#This Row],[Colonna5]:[Colonna2]])</f>
        <v>109793</v>
      </c>
      <c r="E7" s="7">
        <f>Tabella6[[#This Row],[Colonna5]]*100/Tabella6[[#This Row],[Colonna3]]</f>
        <v>13.792318271656663</v>
      </c>
      <c r="H7" s="6"/>
    </row>
    <row r="8" spans="1:8" x14ac:dyDescent="0.3">
      <c r="A8" s="19" t="s">
        <v>3</v>
      </c>
      <c r="B8" s="5">
        <v>14031</v>
      </c>
      <c r="C8" s="5">
        <v>102586</v>
      </c>
      <c r="D8" s="7">
        <f>SUM(Tabella6[[#This Row],[Colonna5]:[Colonna2]])</f>
        <v>116617</v>
      </c>
      <c r="E8" s="7">
        <f>Tabella6[[#This Row],[Colonna5]]*100/Tabella6[[#This Row],[Colonna3]]</f>
        <v>12.031693492372467</v>
      </c>
      <c r="H8" s="6"/>
    </row>
    <row r="9" spans="1:8" x14ac:dyDescent="0.3">
      <c r="A9" s="19" t="s">
        <v>4</v>
      </c>
      <c r="B9" s="5">
        <v>12668</v>
      </c>
      <c r="C9" s="5">
        <v>104458</v>
      </c>
      <c r="D9" s="7">
        <f>SUM(Tabella6[[#This Row],[Colonna5]:[Colonna2]])</f>
        <v>117126</v>
      </c>
      <c r="E9" s="7">
        <f>Tabella6[[#This Row],[Colonna5]]*100/Tabella6[[#This Row],[Colonna3]]</f>
        <v>10.815702747468539</v>
      </c>
      <c r="H9" s="6"/>
    </row>
    <row r="10" spans="1:8" x14ac:dyDescent="0.3">
      <c r="A10" s="18" t="s">
        <v>0</v>
      </c>
      <c r="B10" s="5">
        <f>SUBTOTAL(109,B3:B9)</f>
        <v>88214</v>
      </c>
      <c r="C10" s="5">
        <f>SUBTOTAL(109,C3:C9)</f>
        <v>526517</v>
      </c>
      <c r="D10" s="7">
        <f>SUM(Tabella6[[#This Row],[Colonna5]:[Colonna2]])</f>
        <v>614731</v>
      </c>
      <c r="E10" s="7">
        <f>Tabella6[[#This Row],[Colonna5]]*100/Tabella6[[#This Row],[Colonna3]]</f>
        <v>14.35001651128705</v>
      </c>
    </row>
    <row r="13" spans="1:8" ht="28.2" customHeight="1" x14ac:dyDescent="0.3">
      <c r="A13" s="30" t="s">
        <v>12</v>
      </c>
      <c r="B13" s="30"/>
      <c r="C13" s="30"/>
    </row>
    <row r="14" spans="1:8" x14ac:dyDescent="0.3">
      <c r="A14" s="12"/>
      <c r="B14" s="12"/>
      <c r="C14" s="12"/>
    </row>
    <row r="15" spans="1:8" ht="34.200000000000003" x14ac:dyDescent="0.3">
      <c r="A15" s="28" t="s">
        <v>1</v>
      </c>
      <c r="B15" s="11" t="s">
        <v>14</v>
      </c>
      <c r="C15" s="11" t="s">
        <v>15</v>
      </c>
    </row>
    <row r="16" spans="1:8" x14ac:dyDescent="0.3">
      <c r="A16" s="19" t="s">
        <v>2</v>
      </c>
      <c r="B16" s="9">
        <v>3.3614125261755188</v>
      </c>
      <c r="C16" s="9">
        <v>1.7366502823854491</v>
      </c>
    </row>
    <row r="17" spans="1:3" x14ac:dyDescent="0.3">
      <c r="A17" s="22" t="s">
        <v>8</v>
      </c>
      <c r="B17" s="9">
        <v>3.8021130782410051</v>
      </c>
      <c r="C17" s="9">
        <v>1.924089382949228</v>
      </c>
    </row>
    <row r="18" spans="1:3" x14ac:dyDescent="0.3">
      <c r="A18" s="19" t="s">
        <v>9</v>
      </c>
      <c r="B18" s="9">
        <v>3.8711212640395964</v>
      </c>
      <c r="C18" s="9">
        <v>2.2076102728425253</v>
      </c>
    </row>
    <row r="19" spans="1:3" x14ac:dyDescent="0.3">
      <c r="A19" s="19" t="s">
        <v>10</v>
      </c>
      <c r="B19" s="9">
        <v>3.6034170949933371</v>
      </c>
      <c r="C19" s="9">
        <v>2.4705627166636517</v>
      </c>
    </row>
    <row r="20" spans="1:3" x14ac:dyDescent="0.3">
      <c r="A20" s="19" t="s">
        <v>3</v>
      </c>
      <c r="B20" s="9">
        <v>3.3388063963449457</v>
      </c>
      <c r="C20" s="9">
        <v>2.6777088943651073</v>
      </c>
    </row>
    <row r="21" spans="1:3" x14ac:dyDescent="0.3">
      <c r="A21" s="19" t="s">
        <v>4</v>
      </c>
      <c r="B21" s="9">
        <v>3.0144679230915665</v>
      </c>
      <c r="C21" s="9">
        <v>2.7265720048309747</v>
      </c>
    </row>
    <row r="23" spans="1:3" x14ac:dyDescent="0.3">
      <c r="A23" s="4" t="s">
        <v>16</v>
      </c>
    </row>
  </sheetData>
  <mergeCells count="3">
    <mergeCell ref="A13:C13"/>
    <mergeCell ref="A2:E2"/>
    <mergeCell ref="A1:E1"/>
  </mergeCells>
  <pageMargins left="0.7" right="0.7" top="0.75" bottom="0.75" header="0.3" footer="0.3"/>
  <pageSetup paperSize="9" orientation="portrait" horizontalDpi="4294967293" verticalDpi="4294967293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C39" sqref="C39"/>
    </sheetView>
  </sheetViews>
  <sheetFormatPr defaultRowHeight="14.4" x14ac:dyDescent="0.3"/>
  <cols>
    <col min="1" max="1" width="32.5546875" bestFit="1" customWidth="1"/>
    <col min="4" max="4" width="11.6640625" customWidth="1"/>
  </cols>
  <sheetData>
    <row r="1" spans="1:4" ht="39.6" x14ac:dyDescent="0.3">
      <c r="A1" s="29" t="s">
        <v>1</v>
      </c>
      <c r="B1" s="27" t="s">
        <v>6</v>
      </c>
      <c r="C1" s="27" t="s">
        <v>5</v>
      </c>
    </row>
    <row r="2" spans="1:4" x14ac:dyDescent="0.3">
      <c r="A2" s="21" t="s">
        <v>4</v>
      </c>
      <c r="B2" s="16">
        <v>104458</v>
      </c>
      <c r="C2" s="16">
        <v>12668</v>
      </c>
    </row>
    <row r="3" spans="1:4" x14ac:dyDescent="0.3">
      <c r="A3" s="20" t="s">
        <v>3</v>
      </c>
      <c r="B3" s="14">
        <v>102586</v>
      </c>
      <c r="C3" s="14">
        <v>14031</v>
      </c>
    </row>
    <row r="4" spans="1:4" x14ac:dyDescent="0.3">
      <c r="A4" s="21" t="s">
        <v>10</v>
      </c>
      <c r="B4" s="16">
        <v>94650</v>
      </c>
      <c r="C4" s="16">
        <v>15143</v>
      </c>
    </row>
    <row r="5" spans="1:4" x14ac:dyDescent="0.3">
      <c r="A5" s="20" t="s">
        <v>9</v>
      </c>
      <c r="B5" s="14">
        <v>84576</v>
      </c>
      <c r="C5" s="14">
        <v>16268</v>
      </c>
    </row>
    <row r="6" spans="1:4" x14ac:dyDescent="0.3">
      <c r="A6" s="23" t="s">
        <v>8</v>
      </c>
      <c r="B6" s="16">
        <v>73714</v>
      </c>
      <c r="C6" s="16">
        <v>15978</v>
      </c>
    </row>
    <row r="7" spans="1:4" x14ac:dyDescent="0.3">
      <c r="A7" s="20" t="s">
        <v>2</v>
      </c>
      <c r="B7" s="14">
        <v>66533</v>
      </c>
      <c r="C7" s="14">
        <v>14126</v>
      </c>
    </row>
    <row r="8" spans="1:4" x14ac:dyDescent="0.3">
      <c r="A8" s="1"/>
      <c r="B8" s="2"/>
      <c r="C8" s="2"/>
      <c r="D8" s="2"/>
    </row>
    <row r="9" spans="1:4" x14ac:dyDescent="0.3">
      <c r="A9" s="1"/>
      <c r="B9" s="2"/>
      <c r="C9" s="2"/>
      <c r="D9" s="2"/>
    </row>
    <row r="10" spans="1:4" x14ac:dyDescent="0.3">
      <c r="D10" s="2"/>
    </row>
    <row r="11" spans="1:4" x14ac:dyDescent="0.3">
      <c r="A11" s="1"/>
      <c r="B11" s="2"/>
      <c r="C11" s="2"/>
      <c r="D11" s="2"/>
    </row>
    <row r="12" spans="1:4" x14ac:dyDescent="0.3">
      <c r="D12" s="2"/>
    </row>
    <row r="13" spans="1:4" x14ac:dyDescent="0.3">
      <c r="A13" s="1"/>
      <c r="B13" s="2"/>
      <c r="C13" s="2"/>
      <c r="D13" s="2"/>
    </row>
    <row r="14" spans="1:4" x14ac:dyDescent="0.3">
      <c r="A14" s="1"/>
      <c r="B14" s="2"/>
      <c r="C14" s="2"/>
      <c r="D14" s="2"/>
    </row>
    <row r="15" spans="1:4" x14ac:dyDescent="0.3">
      <c r="A15" s="1"/>
      <c r="B15" s="2"/>
      <c r="C15" s="2"/>
      <c r="D15" s="2"/>
    </row>
    <row r="16" spans="1:4" x14ac:dyDescent="0.3">
      <c r="A16" s="1"/>
      <c r="B16" s="2"/>
      <c r="C16" s="2"/>
      <c r="D16" s="2"/>
    </row>
    <row r="17" spans="1:4" x14ac:dyDescent="0.3">
      <c r="A17" s="1"/>
      <c r="B17" s="2"/>
      <c r="C17" s="2"/>
      <c r="D17" s="2"/>
    </row>
    <row r="18" spans="1:4" x14ac:dyDescent="0.3">
      <c r="A18" s="2"/>
      <c r="B18" s="2"/>
      <c r="C18" s="2"/>
      <c r="D18" s="2"/>
    </row>
    <row r="19" spans="1:4" x14ac:dyDescent="0.3">
      <c r="A19" s="2"/>
      <c r="B19" s="2"/>
      <c r="C19" s="2"/>
      <c r="D19" s="2"/>
    </row>
    <row r="20" spans="1:4" x14ac:dyDescent="0.3">
      <c r="A20" s="2"/>
      <c r="B20" s="3"/>
      <c r="C20" s="3"/>
      <c r="D20" s="3"/>
    </row>
    <row r="21" spans="1:4" x14ac:dyDescent="0.3">
      <c r="A21" s="2"/>
      <c r="B21" s="2"/>
      <c r="C21" s="2"/>
      <c r="D21" s="2"/>
    </row>
    <row r="22" spans="1:4" ht="79.8" x14ac:dyDescent="0.3">
      <c r="A22" s="28" t="s">
        <v>1</v>
      </c>
      <c r="B22" s="11" t="s">
        <v>15</v>
      </c>
      <c r="C22" s="13" t="s">
        <v>14</v>
      </c>
      <c r="D22" s="2"/>
    </row>
    <row r="23" spans="1:4" x14ac:dyDescent="0.3">
      <c r="A23" s="24" t="s">
        <v>4</v>
      </c>
      <c r="B23" s="25">
        <v>2.7265720048309747</v>
      </c>
      <c r="C23" s="25">
        <v>3.0144679230915665</v>
      </c>
      <c r="D23" s="2"/>
    </row>
    <row r="24" spans="1:4" x14ac:dyDescent="0.3">
      <c r="A24" s="20" t="s">
        <v>3</v>
      </c>
      <c r="B24" s="15">
        <v>2.6777088943651073</v>
      </c>
      <c r="C24" s="17">
        <v>3.3388063963449457</v>
      </c>
      <c r="D24" s="2"/>
    </row>
    <row r="25" spans="1:4" x14ac:dyDescent="0.3">
      <c r="A25" s="19" t="s">
        <v>10</v>
      </c>
      <c r="B25" s="9">
        <v>2.4705627166636517</v>
      </c>
      <c r="C25" s="15">
        <v>3.6034170949933371</v>
      </c>
    </row>
    <row r="26" spans="1:4" x14ac:dyDescent="0.3">
      <c r="A26" s="20" t="s">
        <v>9</v>
      </c>
      <c r="B26" s="15">
        <v>2.2076102728425253</v>
      </c>
      <c r="C26" s="17">
        <v>3.8711212640395964</v>
      </c>
    </row>
    <row r="27" spans="1:4" x14ac:dyDescent="0.3">
      <c r="A27" s="22" t="s">
        <v>8</v>
      </c>
      <c r="B27" s="9">
        <v>1.924089382949228</v>
      </c>
      <c r="C27" s="15">
        <v>3.8021130782410051</v>
      </c>
    </row>
    <row r="28" spans="1:4" x14ac:dyDescent="0.3">
      <c r="A28" s="19" t="s">
        <v>2</v>
      </c>
      <c r="B28" s="9">
        <v>1.7366502823854491</v>
      </c>
      <c r="C28" s="25">
        <v>3.3614125261755188</v>
      </c>
    </row>
    <row r="29" spans="1:4" x14ac:dyDescent="0.3">
      <c r="A29" s="2"/>
      <c r="C29" s="10"/>
    </row>
    <row r="32" spans="1:4" x14ac:dyDescent="0.3">
      <c r="A32" s="2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Tabella</vt:lpstr>
      <vt:lpstr>Grafico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Genetti</dc:creator>
  <cp:lastModifiedBy>Silvia Genetti</cp:lastModifiedBy>
  <dcterms:created xsi:type="dcterms:W3CDTF">2024-04-05T07:50:21Z</dcterms:created>
  <dcterms:modified xsi:type="dcterms:W3CDTF">2024-06-06T14:02:56Z</dcterms:modified>
</cp:coreProperties>
</file>